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<sst xmlns="http://schemas.openxmlformats.org/spreadsheetml/2006/main" count="74" uniqueCount="74">
  <si>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</si>
  <si>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</si>
  <si>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</si>
  <si>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</si>
  <si>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</si>
  <si>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</si>
  <si>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</si>
  <si>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</si>
  <si>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</si>
  <si>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</si>
  <si>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</si>
  <si>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</si>
  <si>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</si>
  <si>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</si>
  <si>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</si>
  <si>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</si>
  <si>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</si>
  <si>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</si>
  <si>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</si>
  <si>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</si>
  <si>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</si>
  <si>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</si>
  <si>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</si>
  <si>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</si>
  <si>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</si>
  <si>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</si>
  <si>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</si>
  <si>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</si>
  <si>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</si>
  <si>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</si>
  <si>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</si>
  <si>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</si>
  <si>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</si>
  <si>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</si>
  <si>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</si>
  <si>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</si>
  <si>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</si>
  <si>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</si>
  <si>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</si>
  <si>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</si>
  <si>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</si>
  <si>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</si>
  <si>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</si>
  <si>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</si>
  <si>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</si>
  <si>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</si>
  <si>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</si>
  <si>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</si>
  <si>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</si>
  <si>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</si>
  <si>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</si>
  <si>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</si>
  <si>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</si>
  <si>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</si>
  <si>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</si>
  <si>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</si>
  <si>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</si>
  <si>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</si>
  <si>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</si>
  <si>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</si>
  <si>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</si>
  <si>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</si>
  <si>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</si>
  <si>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</si>
  <si>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</si>
  <si>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</si>
  <si>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</si>
  <si>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</si>
  <si>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</si>
  <si>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</si>
  <si>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</si>
  <si>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</si>
  <si>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</si>
  <si>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Профінансовано станом на 20.09.2016 р.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</si>
</sst>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19">
      <selection activeCell="F33" sqref="F33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73</v>
      </c>
      <c r="G4" s="53" t="s">
        <v>59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.7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4279452.3</v>
      </c>
      <c r="G7" s="33">
        <f>F7/E7*100</f>
        <v>54.99874437732939</v>
      </c>
    </row>
    <row r="8" spans="1:7" ht="31.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8308.26+8362.8+8544.6+8362.7+7272+7953.75+7544.7+6762.96</f>
        <v>63111.77</v>
      </c>
      <c r="G8" s="35">
        <f aca="true" t="shared" si="0" ref="G8:G33">F8/E8*100</f>
        <v>70.12418888888888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>
        <f>91230</f>
        <v>91230</v>
      </c>
      <c r="G9" s="35">
        <f t="shared" si="0"/>
        <v>45.959697732997476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127780+53750+152000+96650+231950+24400+79200+52350+19170+156160+23040+109500+35900+165430+333655+192249+78532.7+23450+190800+74050+78532.7+94500+68100+58630+45676+78533.65+97800+78533.65+56930+6100+40000+54900+68700+78533.65+192370+15000</f>
        <v>3332856.35</v>
      </c>
      <c r="G10" s="35">
        <f t="shared" si="0"/>
        <v>58.98860796460177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.7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29850+69650+55800+27900+27900</f>
        <v>211100</v>
      </c>
      <c r="G12" s="35">
        <f t="shared" si="0"/>
        <v>70.36666666666666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14465.5+36337+54523+97342.3+84913.2</f>
        <v>287581</v>
      </c>
      <c r="G13" s="35">
        <f t="shared" si="0"/>
        <v>94.07294733398757</v>
      </c>
    </row>
    <row r="14" spans="1:7" ht="15.7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.7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.7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.75">
      <c r="A17" s="19" t="s">
        <v>41</v>
      </c>
      <c r="B17" s="20"/>
      <c r="C17" s="21" t="s">
        <v>9</v>
      </c>
      <c r="D17" s="31"/>
      <c r="E17" s="32">
        <f>SUM(E18:E24)</f>
        <v>1510000</v>
      </c>
      <c r="F17" s="32">
        <f>SUM(F18:F24)</f>
        <v>841641.96</v>
      </c>
      <c r="G17" s="33">
        <f t="shared" si="0"/>
        <v>55.73787814569536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.7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f>35600+48950</f>
        <v>84550</v>
      </c>
      <c r="G19" s="35">
        <f t="shared" si="0"/>
        <v>33.82</v>
      </c>
    </row>
    <row r="20" spans="1:7" ht="15.7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31325+32520+23800+11900+18700+20400+11900+138620.16+34000+217306.8</f>
        <v>540471.96</v>
      </c>
      <c r="G20" s="35">
        <f t="shared" si="0"/>
        <v>65.91121463414635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70</v>
      </c>
      <c r="D22" s="34"/>
      <c r="E22" s="45">
        <v>50000</v>
      </c>
      <c r="F22" s="34">
        <v>17134</v>
      </c>
      <c r="G22" s="35">
        <f t="shared" si="0"/>
        <v>34.268</v>
      </c>
    </row>
    <row r="23" spans="1:7" ht="48.75" customHeight="1">
      <c r="A23" s="15" t="s">
        <v>67</v>
      </c>
      <c r="B23" s="16"/>
      <c r="C23" s="17" t="s">
        <v>68</v>
      </c>
      <c r="D23" s="34"/>
      <c r="E23" s="45">
        <v>50000</v>
      </c>
      <c r="F23" s="40"/>
      <c r="G23" s="35">
        <f>F23/E23*100</f>
        <v>0</v>
      </c>
    </row>
    <row r="24" spans="1:7" ht="48" customHeight="1">
      <c r="A24" s="15" t="s">
        <v>71</v>
      </c>
      <c r="B24" s="46"/>
      <c r="C24" s="17" t="s">
        <v>72</v>
      </c>
      <c r="D24" s="46"/>
      <c r="E24" s="50">
        <v>50000</v>
      </c>
      <c r="F24" s="46"/>
      <c r="G24" s="35">
        <f>F24/E24*100</f>
        <v>0</v>
      </c>
    </row>
    <row r="25" spans="1:7" ht="18.75" customHeight="1">
      <c r="A25" s="19" t="s">
        <v>48</v>
      </c>
      <c r="B25" s="20"/>
      <c r="C25" s="22" t="s">
        <v>21</v>
      </c>
      <c r="D25" s="31"/>
      <c r="E25" s="32">
        <f>SUM(E26:E28)</f>
        <v>80000</v>
      </c>
      <c r="F25" s="32">
        <f>SUM(F26:F28)</f>
        <v>35000</v>
      </c>
      <c r="G25" s="33">
        <f t="shared" si="0"/>
        <v>43.75</v>
      </c>
    </row>
    <row r="26" spans="1:7" ht="31.5">
      <c r="A26" s="23" t="s">
        <v>15</v>
      </c>
      <c r="B26" s="16"/>
      <c r="C26" s="17" t="s">
        <v>49</v>
      </c>
      <c r="D26" s="34"/>
      <c r="E26" s="45">
        <v>40000</v>
      </c>
      <c r="F26" s="34">
        <f>15000</f>
        <v>15000</v>
      </c>
      <c r="G26" s="35">
        <f t="shared" si="0"/>
        <v>37.5</v>
      </c>
    </row>
    <row r="27" spans="1:7" ht="19.5" customHeight="1">
      <c r="A27" s="23" t="s">
        <v>16</v>
      </c>
      <c r="B27" s="16"/>
      <c r="C27" s="17" t="s">
        <v>50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51</v>
      </c>
      <c r="D28" s="34"/>
      <c r="E28" s="45">
        <v>20000</v>
      </c>
      <c r="F28" s="34"/>
      <c r="G28" s="35">
        <f t="shared" si="0"/>
        <v>0</v>
      </c>
    </row>
    <row r="29" spans="1:7" ht="15.75">
      <c r="A29" s="19" t="s">
        <v>52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2425457.5</v>
      </c>
      <c r="G29" s="33">
        <f t="shared" si="0"/>
        <v>53.766471737568445</v>
      </c>
    </row>
    <row r="30" spans="1:7" ht="15.75">
      <c r="A30" s="15" t="s">
        <v>19</v>
      </c>
      <c r="B30" s="16" t="s">
        <v>53</v>
      </c>
      <c r="C30" s="17" t="s">
        <v>54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55</v>
      </c>
      <c r="C31" s="17" t="s">
        <v>56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63</v>
      </c>
      <c r="B32" s="24"/>
      <c r="C32" s="48" t="s">
        <v>69</v>
      </c>
      <c r="D32" s="46"/>
      <c r="E32" s="47">
        <v>4181096.64</v>
      </c>
      <c r="F32" s="49">
        <f>719913.6+286153.8+38001.6+12510.66+359013.88+125281.2+37893+27760+98744.36+68249.6+256635.6+47756.4+29890+210228+107425.8</f>
        <v>2425457.5</v>
      </c>
      <c r="G32" s="35">
        <f t="shared" si="0"/>
        <v>58.01007986268406</v>
      </c>
    </row>
    <row r="33" spans="1:7" ht="15.75">
      <c r="A33" s="25"/>
      <c r="B33" s="26"/>
      <c r="C33" s="27" t="s">
        <v>57</v>
      </c>
      <c r="D33" s="41"/>
      <c r="E33" s="42">
        <f>SUM(E25+E29+E17+E7)</f>
        <v>13882096.64</v>
      </c>
      <c r="F33" s="39">
        <f>F7+F17+F25+F29</f>
        <v>7581551.76</v>
      </c>
      <c r="G33" s="43">
        <f t="shared" si="0"/>
        <v>54.61388114929589</v>
      </c>
    </row>
    <row r="34" spans="1:7" ht="18.75">
      <c r="A34" s="4"/>
      <c r="B34" s="2"/>
      <c r="C34" s="8"/>
      <c r="D34" s="9"/>
      <c r="E34" s="10"/>
      <c r="F34" s="2"/>
      <c r="G34" s="2"/>
    </row>
    <row r="35" spans="1:7" ht="18.75">
      <c r="A35" s="2"/>
      <c r="B35" s="11"/>
      <c r="C35" s="12"/>
      <c r="D35" s="11"/>
      <c r="E35" s="13"/>
      <c r="F35" s="11"/>
      <c r="G35" s="2"/>
    </row>
    <row r="36" spans="1:7" ht="18.75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sozzah2</cp:lastModifiedBy>
  <cp:lastPrinted>2016-09-14T06:15:43Z</cp:lastPrinted>
  <dcterms:created xsi:type="dcterms:W3CDTF">1996-10-08T23:32:33Z</dcterms:created>
  <dcterms:modified xsi:type="dcterms:W3CDTF">2016-09-20T07:15:48Z</dcterms:modified>
  <cp:category/>
  <cp:version/>
  <cp:contentType/>
  <cp:contentStatus/>
</cp:coreProperties>
</file>